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G:\Parkfields\PE (P)\Self study work 2020\KS2\"/>
    </mc:Choice>
  </mc:AlternateContent>
  <bookViews>
    <workbookView xWindow="0" yWindow="0" windowWidth="20490" windowHeight="7650" tabRatio="500"/>
  </bookViews>
  <sheets>
    <sheet name="Mr. Matt's Monopoly Fitness" sheetId="1" r:id="rId1"/>
    <sheet name="Chance cards" sheetId="2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" i="2" l="1"/>
  <c r="C4" i="2"/>
  <c r="B4" i="2"/>
  <c r="A4" i="2"/>
  <c r="D3" i="2"/>
  <c r="A3" i="2"/>
  <c r="D2" i="2"/>
  <c r="A2" i="2"/>
  <c r="D1" i="2"/>
  <c r="C1" i="2"/>
  <c r="B1" i="2"/>
  <c r="A1" i="2"/>
  <c r="M14" i="1"/>
  <c r="K14" i="1"/>
  <c r="H14" i="1"/>
  <c r="F14" i="1"/>
  <c r="E14" i="1"/>
  <c r="O12" i="1"/>
  <c r="B12" i="1"/>
  <c r="O10" i="1"/>
  <c r="B10" i="1"/>
  <c r="B9" i="1"/>
  <c r="O7" i="1"/>
  <c r="B7" i="1"/>
  <c r="O5" i="1"/>
  <c r="B5" i="1"/>
  <c r="Q4" i="1"/>
  <c r="O4" i="1"/>
  <c r="B4" i="1"/>
  <c r="M2" i="1"/>
  <c r="K2" i="1"/>
  <c r="J2" i="1"/>
  <c r="H2" i="1"/>
  <c r="G2" i="1"/>
  <c r="E2" i="1"/>
</calcChain>
</file>

<file path=xl/sharedStrings.xml><?xml version="1.0" encoding="utf-8"?>
<sst xmlns="http://schemas.openxmlformats.org/spreadsheetml/2006/main" count="31" uniqueCount="22">
  <si>
    <r>
      <rPr>
        <sz val="24"/>
        <color rgb="FF000000"/>
        <rFont val="Arial"/>
      </rPr>
      <t xml:space="preserve">Choose your chance </t>
    </r>
    <r>
      <rPr>
        <sz val="24"/>
        <rFont val="Arial"/>
      </rPr>
      <t>?</t>
    </r>
    <r>
      <rPr>
        <sz val="24"/>
        <color rgb="FF000000"/>
        <rFont val="Arial"/>
      </rPr>
      <t xml:space="preserve"> card</t>
    </r>
  </si>
  <si>
    <t>Mr. Matt's Monopoly Fitness</t>
  </si>
  <si>
    <t>Back 3 spaces</t>
  </si>
  <si>
    <t>Rest Station</t>
  </si>
  <si>
    <t>Water Break!</t>
  </si>
  <si>
    <t>Go to        'The Gym'</t>
  </si>
  <si>
    <t>Start at the 'Go!' square</t>
  </si>
  <si>
    <t>Roll a dice and move clockwise around the board</t>
  </si>
  <si>
    <t>Follow the instructions on the square you land on</t>
  </si>
  <si>
    <t>If you land on a chance square, select a card from the second tab</t>
  </si>
  <si>
    <t>Get all around the board (back past 'Go!') to complete 1 set</t>
  </si>
  <si>
    <t>Easy - 1 Set</t>
  </si>
  <si>
    <t>10 x Burpees or take a chance</t>
  </si>
  <si>
    <t>Intermediate - 2 Sets</t>
  </si>
  <si>
    <t>Hard - 3 Sets</t>
  </si>
  <si>
    <t>Just</t>
  </si>
  <si>
    <t>The Gym - Perform 6 Burpees to get out</t>
  </si>
  <si>
    <t>GO!</t>
  </si>
  <si>
    <t>Good luck, work hard, stay safe, stay strong!</t>
  </si>
  <si>
    <t>Visiting</t>
  </si>
  <si>
    <r>
      <rPr>
        <sz val="8"/>
        <color rgb="FF000000"/>
        <rFont val="Arial Black"/>
      </rPr>
      <t>Chance</t>
    </r>
    <r>
      <rPr>
        <sz val="24"/>
        <rFont val="Arial Black"/>
      </rPr>
      <t>?</t>
    </r>
  </si>
  <si>
    <r>
      <rPr>
        <sz val="9"/>
        <color rgb="FF000000"/>
        <rFont val="Arial Black"/>
      </rPr>
      <t>Chance</t>
    </r>
    <r>
      <rPr>
        <sz val="10"/>
        <color rgb="FF000000"/>
        <rFont val="Arial Black"/>
      </rPr>
      <t>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</si>
</sst>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0"/>
      <color rgb="FF000000"/>
      <name val="Arial"/>
    </font>
    <font>
      <u/>
      <sz val="50"/>
      <color rgb="FFFF0000"/>
      <name val="Carter One"/>
    </font>
    <font>
      <sz val="20"/>
      <color rgb="FFFF0000"/>
      <name val="Carter One"/>
    </font>
    <font>
      <sz val="10"/>
      <name val="Arial"/>
    </font>
    <font>
      <sz val="24"/>
      <color rgb="FF000000"/>
      <name val="Arial"/>
    </font>
    <font>
      <sz val="24"/>
      <name val="Arial"/>
    </font>
    <font>
      <sz val="10"/>
      <color rgb="FFFFFFFF"/>
      <name val="Arial Black"/>
    </font>
    <font>
      <sz val="10"/>
      <color theme="1"/>
      <name val="Arial Black"/>
    </font>
    <font>
      <sz val="30"/>
      <color rgb="FFFF0000"/>
      <name val="Arial Black"/>
    </font>
    <font>
      <sz val="8"/>
      <color theme="1"/>
      <name val="Arial Black"/>
    </font>
    <font>
      <sz val="9"/>
      <color rgb="FFFFFFFF"/>
      <name val="Arial Black"/>
    </font>
    <font>
      <sz val="9"/>
      <color theme="1"/>
      <name val="Arial Black"/>
    </font>
    <font>
      <sz val="14"/>
      <color rgb="FFFF0000"/>
      <name val="Arial Black"/>
    </font>
    <font>
      <sz val="10"/>
      <name val="Arial Black"/>
    </font>
    <font>
      <sz val="10"/>
      <color rgb="FF000000"/>
      <name val="Arial Black"/>
    </font>
    <font>
      <u/>
      <sz val="9"/>
      <color rgb="FF0000FF"/>
      <name val="Arial Black"/>
    </font>
    <font>
      <sz val="8"/>
      <color rgb="FF000000"/>
      <name val="Arial Black"/>
    </font>
    <font>
      <sz val="24"/>
      <name val="Arial Black"/>
    </font>
    <font>
      <u/>
      <sz val="8"/>
      <color rgb="FF0000FF"/>
      <name val="Arial Black"/>
    </font>
    <font>
      <u/>
      <sz val="7"/>
      <color rgb="FF0000FF"/>
      <name val="Arial Black"/>
    </font>
    <font>
      <sz val="11"/>
      <color theme="1"/>
      <name val="Arial Black"/>
    </font>
    <font>
      <u/>
      <sz val="10"/>
      <color rgb="FF0000FF"/>
      <name val="Arial Black"/>
    </font>
    <font>
      <sz val="20"/>
      <color rgb="FFFF0000"/>
      <name val="Arial Black"/>
    </font>
    <font>
      <sz val="9"/>
      <color rgb="FF000000"/>
      <name val="Arial Black"/>
    </font>
    <font>
      <sz val="7"/>
      <color theme="1"/>
      <name val="Arial Black"/>
    </font>
    <font>
      <sz val="14"/>
      <color theme="1"/>
      <name val="Arial Black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EAD3"/>
        <bgColor rgb="FFD9EAD3"/>
      </patternFill>
    </fill>
    <fill>
      <patternFill patternType="solid">
        <fgColor rgb="FF9900FF"/>
        <bgColor rgb="FF9900FF"/>
      </patternFill>
    </fill>
    <fill>
      <patternFill patternType="solid">
        <fgColor rgb="FF38761D"/>
        <bgColor rgb="FF38761D"/>
      </patternFill>
    </fill>
    <fill>
      <patternFill patternType="solid">
        <fgColor rgb="FFC9DAF8"/>
        <bgColor rgb="FFC9DAF8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F749B2"/>
        <bgColor rgb="FFF749B2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783F04"/>
        <bgColor rgb="FF783F0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14" fillId="0" borderId="0" xfId="0" applyFont="1" applyAlignment="1"/>
    <xf numFmtId="0" fontId="15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left" vertical="center" wrapText="1"/>
    </xf>
    <xf numFmtId="0" fontId="13" fillId="0" borderId="14" xfId="0" applyFont="1" applyBorder="1"/>
    <xf numFmtId="0" fontId="13" fillId="0" borderId="13" xfId="0" applyFont="1" applyBorder="1"/>
    <xf numFmtId="0" fontId="25" fillId="9" borderId="2" xfId="0" applyFont="1" applyFill="1" applyBorder="1" applyAlignment="1">
      <alignment horizontal="center" vertical="center" wrapText="1"/>
    </xf>
    <xf numFmtId="0" fontId="13" fillId="0" borderId="6" xfId="0" applyFont="1" applyBorder="1"/>
    <xf numFmtId="0" fontId="13" fillId="0" borderId="3" xfId="0" applyFont="1" applyBorder="1"/>
    <xf numFmtId="0" fontId="13" fillId="0" borderId="8" xfId="0" applyFont="1" applyBorder="1"/>
    <xf numFmtId="0" fontId="14" fillId="0" borderId="0" xfId="0" applyFont="1" applyAlignment="1"/>
    <xf numFmtId="0" fontId="13" fillId="0" borderId="9" xfId="0" applyFont="1" applyBorder="1"/>
    <xf numFmtId="0" fontId="13" fillId="0" borderId="4" xfId="0" applyFont="1" applyBorder="1"/>
    <xf numFmtId="0" fontId="13" fillId="0" borderId="10" xfId="0" applyFont="1" applyBorder="1"/>
    <xf numFmtId="0" fontId="13" fillId="0" borderId="5" xfId="0" applyFont="1" applyBorder="1"/>
    <xf numFmtId="0" fontId="12" fillId="0" borderId="2" xfId="0" applyFont="1" applyBorder="1" applyAlignment="1">
      <alignment horizontal="center" vertical="center" textRotation="15" wrapText="1"/>
    </xf>
    <xf numFmtId="0" fontId="21" fillId="7" borderId="12" xfId="0" applyFont="1" applyFill="1" applyBorder="1" applyAlignment="1">
      <alignment horizontal="left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1" fillId="3" borderId="12" xfId="0" applyFont="1" applyFill="1" applyBorder="1" applyAlignment="1">
      <alignment horizontal="center" vertical="center" wrapText="1"/>
    </xf>
    <xf numFmtId="0" fontId="24" fillId="7" borderId="2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7" fillId="13" borderId="0" xfId="0" applyFont="1" applyFill="1" applyAlignment="1">
      <alignment horizontal="center" vertical="center" textRotation="180" wrapText="1"/>
    </xf>
    <xf numFmtId="0" fontId="19" fillId="3" borderId="1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3" fillId="0" borderId="15" xfId="0" applyFont="1" applyBorder="1"/>
    <xf numFmtId="0" fontId="13" fillId="0" borderId="11" xfId="0" applyFont="1" applyBorder="1"/>
    <xf numFmtId="0" fontId="22" fillId="0" borderId="2" xfId="0" applyFont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9" fillId="12" borderId="7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139700</xdr:colOff>
      <xdr:row>7</xdr:row>
      <xdr:rowOff>38100</xdr:rowOff>
    </xdr:from>
    <xdr:ext cx="2082800" cy="2451100"/>
    <xdr:pic>
      <xdr:nvPicPr>
        <xdr:cNvPr id="2" name="image1.png" title="Image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21200" y="3136900"/>
          <a:ext cx="2082800" cy="24511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S16"/>
  <sheetViews>
    <sheetView tabSelected="1" workbookViewId="0">
      <selection activeCell="Q4" sqref="Q4:S4"/>
    </sheetView>
  </sheetViews>
  <sheetFormatPr defaultColWidth="14.42578125" defaultRowHeight="15.75" customHeight="1"/>
  <cols>
    <col min="1" max="1" width="3.85546875" style="9" customWidth="1"/>
    <col min="2" max="2" width="2.42578125" style="9" customWidth="1"/>
    <col min="3" max="3" width="9.42578125" style="9" customWidth="1"/>
    <col min="4" max="4" width="2.42578125" style="9" customWidth="1"/>
    <col min="5" max="13" width="7.85546875" style="9" customWidth="1"/>
    <col min="14" max="14" width="2.42578125" style="9" customWidth="1"/>
    <col min="15" max="15" width="12" style="9" customWidth="1"/>
    <col min="16" max="16" width="3.42578125" style="9" customWidth="1"/>
    <col min="17" max="16384" width="14.42578125" style="9"/>
  </cols>
  <sheetData>
    <row r="1" spans="1:19" ht="17.25" customHeight="1">
      <c r="A1" s="2"/>
      <c r="B1" s="2"/>
      <c r="C1" s="2"/>
      <c r="D1" s="2"/>
      <c r="E1" s="3"/>
      <c r="F1" s="4"/>
      <c r="G1" s="5"/>
      <c r="H1" s="3"/>
      <c r="I1" s="6"/>
      <c r="J1" s="5"/>
      <c r="K1" s="3"/>
      <c r="L1" s="3"/>
      <c r="M1" s="7"/>
      <c r="N1" s="3"/>
      <c r="O1" s="3"/>
      <c r="P1" s="8"/>
      <c r="Q1" s="34" t="s">
        <v>1</v>
      </c>
      <c r="R1" s="26"/>
      <c r="S1" s="27"/>
    </row>
    <row r="2" spans="1:19" ht="59.1" customHeight="1">
      <c r="A2" s="2"/>
      <c r="B2" s="56" t="s">
        <v>2</v>
      </c>
      <c r="C2" s="26"/>
      <c r="D2" s="27"/>
      <c r="E2" s="10" t="str">
        <f>HYPERLINK("https://drive.google.com/file/d/1A8ojaOKO2cUyCjIu4YJRUinBvFEIwZeq/view?usp=sharing","20 x Calf raises")</f>
        <v>20 x Calf raises</v>
      </c>
      <c r="F2" s="47" t="s">
        <v>20</v>
      </c>
      <c r="G2" s="11" t="str">
        <f>HYPERLINK("https://drive.google.com/file/d/1F_rqqdCCDaCqTHQWSmXvzVN8XAnxRrHV/view?usp=sharing","20 x Seated abs circles")</f>
        <v>20 x Seated abs circles</v>
      </c>
      <c r="H2" s="12" t="str">
        <f>HYPERLINK("https://drive.google.com/file/d/1VAbfRFp2vnxf53QutfjlqpS67p9FgAR6/view?usp=sharing","50 x Jumping jacks")</f>
        <v>50 x Jumping jacks</v>
      </c>
      <c r="I2" s="54" t="s">
        <v>3</v>
      </c>
      <c r="J2" s="11" t="str">
        <f>HYPERLINK("https://drive.google.com/file/d/15-i41a4Gus4tq_wvfSfJzNxyW3zPfxjO/view?usp=sharing","100 x Skipping")</f>
        <v>100 x Skipping</v>
      </c>
      <c r="K2" s="12" t="str">
        <f>HYPERLINK("https://drive.google.com/file/d/1nGHuJYYwbf4-1NLO7ak8lbgwAeYW2tKS/view?usp=sharing","12 x Straight leg bridge kick")</f>
        <v>12 x Straight leg bridge kick</v>
      </c>
      <c r="L2" s="57" t="s">
        <v>4</v>
      </c>
      <c r="M2" s="11" t="str">
        <f>HYPERLINK("https://drive.google.com/file/d/1GtZ8gCaX5X5z-v7TphDVlOeYLQfiEWoI/view?usp=sharing","30 Seconds Wall sit")</f>
        <v>30 Seconds Wall sit</v>
      </c>
      <c r="N2" s="58" t="s">
        <v>5</v>
      </c>
      <c r="O2" s="27"/>
      <c r="P2" s="8"/>
      <c r="Q2" s="28"/>
      <c r="R2" s="29"/>
      <c r="S2" s="30"/>
    </row>
    <row r="3" spans="1:19" ht="12.75" customHeight="1">
      <c r="A3" s="2"/>
      <c r="B3" s="31"/>
      <c r="C3" s="32"/>
      <c r="D3" s="33"/>
      <c r="E3" s="13"/>
      <c r="F3" s="49"/>
      <c r="G3" s="13"/>
      <c r="H3" s="13"/>
      <c r="I3" s="49"/>
      <c r="J3" s="14"/>
      <c r="K3" s="14"/>
      <c r="L3" s="49"/>
      <c r="M3" s="14"/>
      <c r="N3" s="31"/>
      <c r="O3" s="33"/>
      <c r="P3" s="8"/>
      <c r="Q3" s="31"/>
      <c r="R3" s="32"/>
      <c r="S3" s="33"/>
    </row>
    <row r="4" spans="1:19" ht="39" customHeight="1">
      <c r="A4" s="3"/>
      <c r="B4" s="38" t="str">
        <f>HYPERLINK("https://drive.google.com/file/d/1OjEHjzUP7SE78gCHLKdtEoDZnMgEAaUk/view?usp=sharing","16 x Ski jumps")</f>
        <v>16 x Ski jumps</v>
      </c>
      <c r="C4" s="24"/>
      <c r="D4" s="15"/>
      <c r="E4" s="45"/>
      <c r="F4" s="26"/>
      <c r="G4" s="26"/>
      <c r="H4" s="26"/>
      <c r="I4" s="26"/>
      <c r="J4" s="26"/>
      <c r="K4" s="26"/>
      <c r="L4" s="26"/>
      <c r="M4" s="27"/>
      <c r="N4" s="16"/>
      <c r="O4" s="11" t="str">
        <f>HYPERLINK("https://drive.google.com/file/d/1DUgAF7GrKCs8mxz6_s6VV-A5AnGHwdtO/view?usp=sharing","10 x Basketball jumps")</f>
        <v>10 x Basketball jumps</v>
      </c>
      <c r="P4" s="8"/>
      <c r="Q4" s="35" t="str">
        <f>HYPERLINK("https://www.youtube.com/watch?v=WxMACI0y09w","How to play")</f>
        <v>How to play</v>
      </c>
      <c r="R4" s="23"/>
      <c r="S4" s="24"/>
    </row>
    <row r="5" spans="1:19" ht="39" customHeight="1">
      <c r="A5" s="3"/>
      <c r="B5" s="36" t="str">
        <f>HYPERLINK("https://drive.google.com/file/d/1A8GIh2D0kwyEKO7FB9Sd2xQPRvnJQVTa/view?usp=sharing","30 x Marching plank")</f>
        <v>30 x Marching plank</v>
      </c>
      <c r="C5" s="24"/>
      <c r="D5" s="15"/>
      <c r="E5" s="28"/>
      <c r="F5" s="29"/>
      <c r="G5" s="29"/>
      <c r="H5" s="29"/>
      <c r="I5" s="29"/>
      <c r="J5" s="29"/>
      <c r="K5" s="29"/>
      <c r="L5" s="29"/>
      <c r="M5" s="30"/>
      <c r="N5" s="16"/>
      <c r="O5" s="10" t="str">
        <f>HYPERLINK("https://drive.google.com/file/d/1AvhthZ5AUUnTTtsoAZtDVIW_92LYsu8h/view?usp=sharing","30 x Spiderman crawl")</f>
        <v>30 x Spiderman crawl</v>
      </c>
      <c r="P5" s="8"/>
      <c r="Q5" s="22" t="s">
        <v>6</v>
      </c>
      <c r="R5" s="23"/>
      <c r="S5" s="24"/>
    </row>
    <row r="6" spans="1:19" ht="39" customHeight="1">
      <c r="A6" s="17"/>
      <c r="B6" s="37" t="s">
        <v>21</v>
      </c>
      <c r="C6" s="23"/>
      <c r="D6" s="24"/>
      <c r="E6" s="28"/>
      <c r="F6" s="29"/>
      <c r="G6" s="29"/>
      <c r="H6" s="29"/>
      <c r="I6" s="29"/>
      <c r="J6" s="29"/>
      <c r="K6" s="29"/>
      <c r="L6" s="29"/>
      <c r="M6" s="30"/>
      <c r="N6" s="37" t="s">
        <v>21</v>
      </c>
      <c r="O6" s="24"/>
      <c r="P6" s="8"/>
      <c r="Q6" s="22" t="s">
        <v>7</v>
      </c>
      <c r="R6" s="23"/>
      <c r="S6" s="24"/>
    </row>
    <row r="7" spans="1:19" ht="39" customHeight="1">
      <c r="A7" s="5"/>
      <c r="B7" s="36" t="str">
        <f>HYPERLINK("https://drive.google.com/file/d/16baN4mQHEYQqY_ZAC7CPB2ZGOkbuXWMd/view?usp=sharing","20 x Power squats")</f>
        <v>20 x Power squats</v>
      </c>
      <c r="C7" s="24"/>
      <c r="D7" s="15"/>
      <c r="E7" s="28"/>
      <c r="F7" s="29"/>
      <c r="G7" s="29"/>
      <c r="H7" s="29"/>
      <c r="I7" s="29"/>
      <c r="J7" s="29"/>
      <c r="K7" s="29"/>
      <c r="L7" s="29"/>
      <c r="M7" s="30"/>
      <c r="N7" s="16"/>
      <c r="O7" s="11" t="str">
        <f>HYPERLINK("https://drive.google.com/file/d/1Ao4tWiABaoMnf4Oedkabb-0VCLuxQs-K/view?usp=sharing","15 x Dolphin arm extensions")</f>
        <v>15 x Dolphin arm extensions</v>
      </c>
      <c r="P7" s="8"/>
      <c r="Q7" s="22" t="s">
        <v>8</v>
      </c>
      <c r="R7" s="23"/>
      <c r="S7" s="24"/>
    </row>
    <row r="8" spans="1:19" ht="39" customHeight="1">
      <c r="A8" s="2"/>
      <c r="B8" s="41" t="s">
        <v>3</v>
      </c>
      <c r="C8" s="23"/>
      <c r="D8" s="24"/>
      <c r="E8" s="28"/>
      <c r="F8" s="29"/>
      <c r="G8" s="29"/>
      <c r="H8" s="29"/>
      <c r="I8" s="29"/>
      <c r="J8" s="29"/>
      <c r="K8" s="29"/>
      <c r="L8" s="29"/>
      <c r="M8" s="30"/>
      <c r="N8" s="41" t="s">
        <v>3</v>
      </c>
      <c r="O8" s="24"/>
      <c r="P8" s="8"/>
      <c r="Q8" s="22" t="s">
        <v>9</v>
      </c>
      <c r="R8" s="23"/>
      <c r="S8" s="24"/>
    </row>
    <row r="9" spans="1:19" ht="39" customHeight="1">
      <c r="A9" s="7"/>
      <c r="B9" s="36" t="str">
        <f>HYPERLINK("https://drive.google.com/file/d/1G_kL95i-fHTnibDHFa6xTuOQSJeAKzF-/view?usp=sharing","10 x Triceps dips")</f>
        <v>10 x Triceps dips</v>
      </c>
      <c r="C9" s="24"/>
      <c r="D9" s="18"/>
      <c r="E9" s="28"/>
      <c r="F9" s="29"/>
      <c r="G9" s="29"/>
      <c r="H9" s="29"/>
      <c r="I9" s="29"/>
      <c r="J9" s="29"/>
      <c r="K9" s="29"/>
      <c r="L9" s="29"/>
      <c r="M9" s="30"/>
      <c r="N9" s="37" t="s">
        <v>21</v>
      </c>
      <c r="O9" s="24"/>
      <c r="P9" s="8"/>
      <c r="Q9" s="22" t="s">
        <v>10</v>
      </c>
      <c r="R9" s="23"/>
      <c r="S9" s="24"/>
    </row>
    <row r="10" spans="1:19" ht="39" customHeight="1">
      <c r="A10" s="3"/>
      <c r="B10" s="43" t="str">
        <f>HYPERLINK("https://drive.google.com/file/d/1LedC6XSML1kGvMt86J-GV6s_8APAJSH4/view?usp=sharing","20 x Knee tucks")</f>
        <v>20 x Knee tucks</v>
      </c>
      <c r="C10" s="24"/>
      <c r="D10" s="18"/>
      <c r="E10" s="28"/>
      <c r="F10" s="29"/>
      <c r="G10" s="29"/>
      <c r="H10" s="29"/>
      <c r="I10" s="29"/>
      <c r="J10" s="29"/>
      <c r="K10" s="29"/>
      <c r="L10" s="29"/>
      <c r="M10" s="30"/>
      <c r="N10" s="19"/>
      <c r="O10" s="11" t="str">
        <f>HYPERLINK("https://drive.google.com/file/d/1cV7ZA2v3hbWe70Sg-R_l4WDzhNeVvmRF/view?usp=sharing","20 x Canoe crunch")</f>
        <v>20 x Canoe crunch</v>
      </c>
      <c r="P10" s="8"/>
      <c r="Q10" s="22" t="s">
        <v>11</v>
      </c>
      <c r="R10" s="23"/>
      <c r="S10" s="24"/>
    </row>
    <row r="11" spans="1:19" ht="39" customHeight="1">
      <c r="A11" s="3"/>
      <c r="B11" s="44" t="s">
        <v>4</v>
      </c>
      <c r="C11" s="23"/>
      <c r="D11" s="24"/>
      <c r="E11" s="28"/>
      <c r="F11" s="29"/>
      <c r="G11" s="29"/>
      <c r="H11" s="29"/>
      <c r="I11" s="29"/>
      <c r="J11" s="29"/>
      <c r="K11" s="29"/>
      <c r="L11" s="29"/>
      <c r="M11" s="30"/>
      <c r="N11" s="46" t="s">
        <v>12</v>
      </c>
      <c r="O11" s="24"/>
      <c r="P11" s="8"/>
      <c r="Q11" s="22" t="s">
        <v>13</v>
      </c>
      <c r="R11" s="23"/>
      <c r="S11" s="24"/>
    </row>
    <row r="12" spans="1:19" ht="39" customHeight="1">
      <c r="A12" s="5"/>
      <c r="B12" s="36" t="str">
        <f>HYPERLINK("https://drive.google.com/file/d/1jrEea8DwGzrM1Nvl1nHfWNiqGfFNaNGP/view?usp=sharing","12 x Lunge jumps")</f>
        <v>12 x Lunge jumps</v>
      </c>
      <c r="C12" s="24"/>
      <c r="D12" s="18"/>
      <c r="E12" s="31"/>
      <c r="F12" s="32"/>
      <c r="G12" s="32"/>
      <c r="H12" s="32"/>
      <c r="I12" s="32"/>
      <c r="J12" s="32"/>
      <c r="K12" s="32"/>
      <c r="L12" s="32"/>
      <c r="M12" s="33"/>
      <c r="N12" s="19"/>
      <c r="O12" s="11" t="str">
        <f>HYPERLINK("https://drive.google.com/file/d/1LoD_AMzp-lAo0gH4g7xENtFU7JnQHyU7/view?usp=sharing","20 x Crabs toe touch")</f>
        <v>20 x Crabs toe touch</v>
      </c>
      <c r="P12" s="8"/>
      <c r="Q12" s="22" t="s">
        <v>14</v>
      </c>
      <c r="R12" s="23"/>
      <c r="S12" s="24"/>
    </row>
    <row r="13" spans="1:19" ht="12.75" customHeight="1">
      <c r="A13" s="3"/>
      <c r="B13" s="42" t="s">
        <v>15</v>
      </c>
      <c r="C13" s="39" t="s">
        <v>16</v>
      </c>
      <c r="D13" s="27"/>
      <c r="E13" s="20"/>
      <c r="F13" s="20"/>
      <c r="G13" s="47" t="s">
        <v>20</v>
      </c>
      <c r="H13" s="20"/>
      <c r="I13" s="54" t="s">
        <v>3</v>
      </c>
      <c r="J13" s="55" t="s">
        <v>12</v>
      </c>
      <c r="K13" s="21"/>
      <c r="L13" s="47" t="s">
        <v>20</v>
      </c>
      <c r="M13" s="21"/>
      <c r="N13" s="50" t="s">
        <v>17</v>
      </c>
      <c r="O13" s="27"/>
      <c r="P13" s="8"/>
      <c r="Q13" s="25" t="s">
        <v>18</v>
      </c>
      <c r="R13" s="26"/>
      <c r="S13" s="27"/>
    </row>
    <row r="14" spans="1:19" ht="53.1" customHeight="1">
      <c r="A14" s="3"/>
      <c r="B14" s="29"/>
      <c r="C14" s="31"/>
      <c r="D14" s="33"/>
      <c r="E14" s="52" t="str">
        <f>HYPERLINK("https://drive.google.com/file/d/1EZ7hpCDWxHGCu1TCFxgVjbuqxoZkVfhZ/view?usp=sharing","10 x Frog jumps")</f>
        <v>10 x Frog jumps</v>
      </c>
      <c r="F14" s="53" t="str">
        <f>HYPERLINK("https://drive.google.com/file/d/1fb-HGG1nidDf0atkKZdIJ1VsitH0Y-wX/view?usp=sharing","15 x Calf raises")</f>
        <v>15 x Calf raises</v>
      </c>
      <c r="G14" s="48"/>
      <c r="H14" s="53" t="str">
        <f>HYPERLINK("https://drive.google.com/file/d/1tscIhKe1MFszzVybwmJeVGCpB1HvKiVb/view?usp=sharing","5 x Push ups")</f>
        <v>5 x Push ups</v>
      </c>
      <c r="I14" s="48"/>
      <c r="J14" s="48"/>
      <c r="K14" s="51" t="str">
        <f>HYPERLINK("https://drive.google.com/file/d/1NBvMWFU6wOEBo7-z05x_0g-42hEc90n9/view?usp=sharing","5 x Biceps extensions")</f>
        <v>5 x Biceps extensions</v>
      </c>
      <c r="L14" s="48"/>
      <c r="M14" s="52" t="str">
        <f>HYPERLINK("https://drive.google.com/file/d/1ix-5L2w2Wf2S83zbfUAEvEmo2i1vBrbD/view?usp=sharing","5 x in and out abs")</f>
        <v>5 x in and out abs</v>
      </c>
      <c r="N14" s="28"/>
      <c r="O14" s="30"/>
      <c r="P14" s="8"/>
      <c r="Q14" s="28"/>
      <c r="R14" s="29"/>
      <c r="S14" s="30"/>
    </row>
    <row r="15" spans="1:19" ht="14.25" customHeight="1">
      <c r="A15" s="3"/>
      <c r="B15" s="40" t="s">
        <v>19</v>
      </c>
      <c r="C15" s="29"/>
      <c r="D15" s="29"/>
      <c r="E15" s="49"/>
      <c r="F15" s="49"/>
      <c r="G15" s="49"/>
      <c r="H15" s="49"/>
      <c r="I15" s="49"/>
      <c r="J15" s="49"/>
      <c r="K15" s="49"/>
      <c r="L15" s="49"/>
      <c r="M15" s="49"/>
      <c r="N15" s="31"/>
      <c r="O15" s="33"/>
      <c r="P15" s="8"/>
      <c r="Q15" s="28"/>
      <c r="R15" s="29"/>
      <c r="S15" s="30"/>
    </row>
    <row r="16" spans="1:19" ht="1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31"/>
      <c r="R16" s="32"/>
      <c r="S16" s="33"/>
    </row>
  </sheetData>
  <mergeCells count="43">
    <mergeCell ref="B2:D3"/>
    <mergeCell ref="F2:F3"/>
    <mergeCell ref="I2:I3"/>
    <mergeCell ref="L2:L3"/>
    <mergeCell ref="N2:O3"/>
    <mergeCell ref="L13:L15"/>
    <mergeCell ref="N13:O15"/>
    <mergeCell ref="K14:K15"/>
    <mergeCell ref="M14:M15"/>
    <mergeCell ref="E14:E15"/>
    <mergeCell ref="F14:F15"/>
    <mergeCell ref="G13:G15"/>
    <mergeCell ref="I13:I15"/>
    <mergeCell ref="J13:J15"/>
    <mergeCell ref="H14:H15"/>
    <mergeCell ref="C13:D14"/>
    <mergeCell ref="B15:D15"/>
    <mergeCell ref="B8:D8"/>
    <mergeCell ref="B12:C12"/>
    <mergeCell ref="B13:B14"/>
    <mergeCell ref="B9:C9"/>
    <mergeCell ref="B10:C10"/>
    <mergeCell ref="B11:D11"/>
    <mergeCell ref="B5:C5"/>
    <mergeCell ref="B6:D6"/>
    <mergeCell ref="B4:C4"/>
    <mergeCell ref="B7:C7"/>
    <mergeCell ref="N6:O6"/>
    <mergeCell ref="E4:M12"/>
    <mergeCell ref="N11:O11"/>
    <mergeCell ref="N8:O8"/>
    <mergeCell ref="N9:O9"/>
    <mergeCell ref="Q10:S10"/>
    <mergeCell ref="Q11:S11"/>
    <mergeCell ref="Q12:S12"/>
    <mergeCell ref="Q13:S16"/>
    <mergeCell ref="Q1:S3"/>
    <mergeCell ref="Q4:S4"/>
    <mergeCell ref="Q5:S5"/>
    <mergeCell ref="Q6:S6"/>
    <mergeCell ref="Q7:S7"/>
    <mergeCell ref="Q8:S8"/>
    <mergeCell ref="Q9:S9"/>
  </mergeCells>
  <printOptions horizontalCentered="1" gridLines="1"/>
  <pageMargins left="0.25" right="0.25" top="0.75" bottom="0.75" header="0" footer="0"/>
  <pageSetup paperSize="9" fitToHeight="0" pageOrder="overThenDown" orientation="landscape" cellComments="atEnd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4"/>
  <sheetViews>
    <sheetView workbookViewId="0"/>
  </sheetViews>
  <sheetFormatPr defaultColWidth="14.42578125" defaultRowHeight="15.75" customHeight="1"/>
  <cols>
    <col min="1" max="4" width="25" customWidth="1"/>
  </cols>
  <sheetData>
    <row r="1" spans="1:4" ht="96" customHeight="1">
      <c r="A1" s="1" t="str">
        <f>HYPERLINK("https://docs.google.com/document/d/1bpVaL7lUD4664THvNwxHJqwKkoTtalpCZIShIF8D9qg/edit?usp=sharing","1")</f>
        <v>1</v>
      </c>
      <c r="B1" s="1" t="str">
        <f>HYPERLINK("https://docs.google.com/document/d/1UQeyXWUN4pHEvOSd7Rs1bnflkdJiem_RA0S85eamqD0/edit?usp=sharing","2")</f>
        <v>2</v>
      </c>
      <c r="C1" s="1" t="str">
        <f>HYPERLINK("https://docs.google.com/document/d/1L3OheH6Z-N1-56rIYmSm9w_4mNVS3vBOJ7nyednONf8/edit?usp=sharing","3")</f>
        <v>3</v>
      </c>
      <c r="D1" s="1" t="str">
        <f>HYPERLINK("https://docs.google.com/document/d/1QEhkhcLm7bUQEhj-ZDhuVJnQQX4LWVyKcjHiWUk5RTE/edit?usp=sharing","4")</f>
        <v>4</v>
      </c>
    </row>
    <row r="2" spans="1:4" ht="96" customHeight="1">
      <c r="A2" s="1" t="str">
        <f>HYPERLINK("https://docs.google.com/document/d/16l85zlu8sTkXqeENOx9NQNm7UkXCPtqa3NOKs9G5GXc/edit?usp=sharing","12")</f>
        <v>12</v>
      </c>
      <c r="B2" s="59" t="s">
        <v>0</v>
      </c>
      <c r="C2" s="60"/>
      <c r="D2" s="1" t="str">
        <f>HYPERLINK("https://docs.google.com/document/d/1to8twq4fFmJv5WLZKssou53mAluC-4BxWEeZRbobba0/edit?usp=sharing","5")</f>
        <v>5</v>
      </c>
    </row>
    <row r="3" spans="1:4" ht="96" customHeight="1">
      <c r="A3" s="1" t="str">
        <f>HYPERLINK("https://docs.google.com/document/d/1Re_9Nsiun0LLX1dFX_wFVB0j55iqy-NahoyDlEJR57g/edit?usp=sharing","11")</f>
        <v>11</v>
      </c>
      <c r="B3" s="61"/>
      <c r="C3" s="62"/>
      <c r="D3" s="1" t="str">
        <f>HYPERLINK("https://docs.google.com/document/d/1V9h7c4hGZUYOKbI--yAXH5EGgYf7oO2i2-xVn-DcobE/edit?usp=sharing","6")</f>
        <v>6</v>
      </c>
    </row>
    <row r="4" spans="1:4" ht="96" customHeight="1">
      <c r="A4" s="1" t="str">
        <f>HYPERLINK("https://docs.google.com/document/d/1zvI8bfCIF1lW2VALpWdoCRKG6EwMI3NzK7SnYRg_iE0/edit?usp=sharing","10")</f>
        <v>10</v>
      </c>
      <c r="B4" s="1" t="str">
        <f>HYPERLINK("https://docs.google.com/document/d/1mMfgaqgiyy9d5o2el4V7NTRl7U6QzxeyvVMiwaBoPm4/edit?usp=sharing","9")</f>
        <v>9</v>
      </c>
      <c r="C4" s="1" t="str">
        <f>HYPERLINK("https://docs.google.com/document/d/1cDpk1Pa2Pv7lgLszXJbRwt_OX-BySXVjJyKL1y71D9I/edit?usp=sharing","8")</f>
        <v>8</v>
      </c>
      <c r="D4" s="1" t="str">
        <f>HYPERLINK("https://docs.google.com/document/d/1ct0DxKSihCaj5PKT8P9hsyRv-7LC5kcDDoSQNLIGLbg/edit?usp=sharing","7")</f>
        <v>7</v>
      </c>
    </row>
  </sheetData>
  <mergeCells count="1">
    <mergeCell ref="B2:C3"/>
  </mergeCells>
  <printOptions horizontalCentered="1" gridLines="1"/>
  <pageMargins left="0.25" right="0.25" top="0.75" bottom="0.75" header="0" footer="0"/>
  <pageSetup paperSize="9" fitToHeight="0" pageOrder="overThenDown" orientation="landscape" cellComments="atEnd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Mr. Matt's Monopoly Fitness</vt:lpstr>
      <vt:lpstr>Chance cards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Pitts</dc:creator>
  <cp:lastModifiedBy>Russell Pitts</cp:lastModifiedBy>
  <dcterms:created xsi:type="dcterms:W3CDTF">2020-04-20T01:47:18Z</dcterms:created>
  <dcterms:modified xsi:type="dcterms:W3CDTF">2020-04-27T10:31:21Z</dcterms:modified>
</cp:coreProperties>
</file>